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70" activeTab="0"/>
  </bookViews>
  <sheets>
    <sheet name="Plan1" sheetId="1" r:id="rId1"/>
    <sheet name="Plan2" sheetId="2" r:id="rId2"/>
    <sheet name="Plan3" sheetId="3" r:id="rId3"/>
  </sheets>
  <definedNames>
    <definedName name="area_espira">'Plan1'!#REF!</definedName>
    <definedName name="coil_len_meters">'Plan1'!$B$18</definedName>
    <definedName name="comprimento_bobina">'Plan1'!#REF!</definedName>
    <definedName name="delta_T">'Plan1'!$B$10</definedName>
    <definedName name="diametro_espira">'Plan1'!$B$4</definedName>
    <definedName name="ext_rad">'Plan1'!$B$16</definedName>
    <definedName name="i0">'Plan1'!$B$11</definedName>
    <definedName name="Indutancia">'Plan1'!$B$9</definedName>
    <definedName name="int_rad">'Plan1'!$B$17</definedName>
    <definedName name="num_voltas">'Plan1'!$B$7</definedName>
    <definedName name="permeabilidade">'Plan1'!$B$6</definedName>
    <definedName name="r">'Plan1'!$B$16</definedName>
    <definedName name="Resistencia">'Plan1'!$B$8</definedName>
    <definedName name="Tensao">'Plan1'!$B$5</definedName>
  </definedNames>
  <calcPr fullCalcOnLoad="1"/>
</workbook>
</file>

<file path=xl/sharedStrings.xml><?xml version="1.0" encoding="utf-8"?>
<sst xmlns="http://schemas.openxmlformats.org/spreadsheetml/2006/main" count="15" uniqueCount="15">
  <si>
    <t>Delta T (s):</t>
  </si>
  <si>
    <t>Number of Turns:</t>
  </si>
  <si>
    <t>Permeability:</t>
  </si>
  <si>
    <t>Voltage:</t>
  </si>
  <si>
    <t>Resistance:</t>
  </si>
  <si>
    <t>Inductance:</t>
  </si>
  <si>
    <t>I max (A):</t>
  </si>
  <si>
    <t>Amp-Turns</t>
  </si>
  <si>
    <t>Amp-Turns Max:</t>
  </si>
  <si>
    <t>At this point, we start to use the Turn-Off formula</t>
  </si>
  <si>
    <t>External Radius</t>
  </si>
  <si>
    <t>Internal Radius</t>
  </si>
  <si>
    <t>Coil Length (m):</t>
  </si>
  <si>
    <t>Amps</t>
  </si>
  <si>
    <t>delta T</t>
  </si>
</sst>
</file>

<file path=xl/styles.xml><?xml version="1.0" encoding="utf-8"?>
<styleSheet xmlns="http://schemas.openxmlformats.org/spreadsheetml/2006/main">
  <numFmts count="4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_);_(* \(#,##0.0000\);_(* &quot;-&quot;????_);_(@_)"/>
    <numFmt numFmtId="171" formatCode="_(* #,##0.00000_);_(* \(#,##0.00000\);_(* &quot;-&quot;????_);_(@_)"/>
    <numFmt numFmtId="172" formatCode="_(* #,##0.000000_);_(* \(#,##0.000000\);_(* &quot;-&quot;????_);_(@_)"/>
    <numFmt numFmtId="173" formatCode="_(* #,##0.000_);_(* \(#,##0.000\);_(* &quot;-&quot;????_);_(@_)"/>
    <numFmt numFmtId="174" formatCode="_(* #,##0.0000000_);_(* \(#,##0.0000000\);_(* &quot;-&quot;????_);_(@_)"/>
    <numFmt numFmtId="175" formatCode="_(* #,##0.00000000_);_(* \(#,##0.00000000\);_(* &quot;-&quot;????_);_(@_)"/>
    <numFmt numFmtId="176" formatCode="0.000000E+00;\楰"/>
    <numFmt numFmtId="177" formatCode="0.000000E+00;\ƨ"/>
    <numFmt numFmtId="178" formatCode="0.0000000E+00;\ƨ"/>
    <numFmt numFmtId="179" formatCode="0.00000000E+00;\ƨ"/>
    <numFmt numFmtId="180" formatCode="0.000000000E+00;\ƨ"/>
    <numFmt numFmtId="181" formatCode="0.00000E+00;\ƨ"/>
    <numFmt numFmtId="182" formatCode="0.0000E+00;\ƨ"/>
    <numFmt numFmtId="183" formatCode="0.000E+00;\ƨ"/>
    <numFmt numFmtId="184" formatCode="0.00E+00;\ƨ"/>
    <numFmt numFmtId="185" formatCode="0.0E+00;\ƨ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_(* #,##0.00_);_(* \(#,##0.00\);_(* &quot;-&quot;????_);_(@_)"/>
    <numFmt numFmtId="195" formatCode="_(* #,##0.00000000_);_(* \(#,##0.00000000\);_(* &quot;-&quot;????????_);_(@_)"/>
    <numFmt numFmtId="196" formatCode="_(* #,##0.000000000_);_(* \(#,##0.000000000\);_(* &quot;-&quot;????_);_(@_)"/>
    <numFmt numFmtId="197" formatCode="_(* #,##0.0000000000_);_(* \(#,##0.0000000000\);_(* &quot;-&quot;????_);_(@_)"/>
    <numFmt numFmtId="198" formatCode="_(* #,##0.00000000000_);_(* \(#,##0.00000000000\);_(* &quot;-&quot;????_);_(@_)"/>
    <numFmt numFmtId="199" formatCode="_(* #,##0.0_);_(* \(#,##0.0\);_(* &quot;-&quot;????_);_(@_)"/>
    <numFmt numFmtId="200" formatCode="_(* #,##0_);_(* \(#,##0\);_(* &quot;-&quot;????_);_(@_)"/>
    <numFmt numFmtId="201" formatCode="_(* #,##0.000000_);_(* \(#,##0.000000\);_(* &quot;-&quot;??_);_(@_)"/>
  </numFmts>
  <fonts count="3">
    <font>
      <sz val="10"/>
      <name val="Arial"/>
      <family val="0"/>
    </font>
    <font>
      <sz val="10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18" applyNumberFormat="1" applyAlignment="1">
      <alignment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90" fontId="0" fillId="0" borderId="0" xfId="0" applyNumberFormat="1" applyAlignment="1">
      <alignment/>
    </xf>
    <xf numFmtId="43" fontId="0" fillId="0" borderId="0" xfId="18" applyAlignment="1">
      <alignment/>
    </xf>
    <xf numFmtId="194" fontId="0" fillId="0" borderId="0" xfId="0" applyNumberFormat="1" applyAlignment="1">
      <alignment/>
    </xf>
    <xf numFmtId="200" fontId="0" fillId="0" borderId="0" xfId="0" applyNumberFormat="1" applyAlignment="1">
      <alignment/>
    </xf>
    <xf numFmtId="201" fontId="0" fillId="0" borderId="0" xfId="18" applyNumberFormat="1" applyFont="1" applyAlignment="1">
      <alignment/>
    </xf>
    <xf numFmtId="201" fontId="0" fillId="0" borderId="0" xfId="18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025"/>
          <c:w val="0.97975"/>
          <c:h val="0.93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Plan1!$C$4:$C$72</c:f>
              <c:numCache/>
            </c:numRef>
          </c:xVal>
          <c:yVal>
            <c:numRef>
              <c:f>Plan1!$D$4:$D$72</c:f>
              <c:numCache/>
            </c:numRef>
          </c:yVal>
          <c:smooth val="1"/>
        </c:ser>
        <c:axId val="21774080"/>
        <c:axId val="61748993"/>
      </c:scatterChart>
      <c:valAx>
        <c:axId val="21774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748993"/>
        <c:crosses val="autoZero"/>
        <c:crossBetween val="midCat"/>
        <c:dispUnits/>
      </c:valAx>
      <c:valAx>
        <c:axId val="61748993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1774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0.3235</cdr:x>
      <cdr:y>0</cdr:y>
    </cdr:from>
    <cdr:to>
      <cdr:x>0.5675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0"/>
          <a:ext cx="1162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Current(A) X Time(s)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19050</xdr:rowOff>
    </xdr:from>
    <xdr:to>
      <xdr:col>11</xdr:col>
      <xdr:colOff>333375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4038600" y="504825"/>
        <a:ext cx="4762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2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5.421875" style="0" customWidth="1"/>
    <col min="2" max="2" width="13.00390625" style="0" customWidth="1"/>
    <col min="3" max="3" width="10.00390625" style="11" customWidth="1"/>
    <col min="4" max="4" width="10.421875" style="8" customWidth="1"/>
    <col min="5" max="5" width="11.140625" style="0" customWidth="1"/>
    <col min="7" max="7" width="18.00390625" style="0" customWidth="1"/>
    <col min="8" max="8" width="12.421875" style="0" bestFit="1" customWidth="1"/>
    <col min="12" max="12" width="12.00390625" style="0" bestFit="1" customWidth="1"/>
    <col min="13" max="13" width="11.00390625" style="0" bestFit="1" customWidth="1"/>
    <col min="14" max="14" width="13.28125" style="0" bestFit="1" customWidth="1"/>
    <col min="15" max="15" width="18.8515625" style="0" bestFit="1" customWidth="1"/>
    <col min="16" max="16" width="11.00390625" style="0" bestFit="1" customWidth="1"/>
    <col min="17" max="17" width="13.28125" style="0" bestFit="1" customWidth="1"/>
  </cols>
  <sheetData>
    <row r="3" spans="3:5" ht="12.75">
      <c r="C3" s="10" t="s">
        <v>14</v>
      </c>
      <c r="D3" s="8" t="s">
        <v>13</v>
      </c>
      <c r="E3" t="s">
        <v>7</v>
      </c>
    </row>
    <row r="4" spans="1:5" ht="12.75">
      <c r="A4" s="1"/>
      <c r="C4" s="11">
        <v>0</v>
      </c>
      <c r="D4" s="8">
        <f aca="true" t="shared" si="0" ref="D4:D38">Tensao/Resistencia*(1-EXP((-Resistencia*C4)/Indutancia))</f>
        <v>0</v>
      </c>
      <c r="E4" s="4">
        <f>D4*num_voltas</f>
        <v>0</v>
      </c>
    </row>
    <row r="5" spans="1:5" ht="12.75">
      <c r="A5" s="1" t="s">
        <v>3</v>
      </c>
      <c r="B5">
        <v>12</v>
      </c>
      <c r="C5" s="11">
        <f>C4+delta_T</f>
        <v>0.0001</v>
      </c>
      <c r="D5" s="8">
        <f t="shared" si="0"/>
        <v>4.19143064982298</v>
      </c>
      <c r="E5" s="9">
        <f aca="true" t="shared" si="1" ref="E5:E68">D5*num_voltas</f>
        <v>2581.9212802909556</v>
      </c>
    </row>
    <row r="6" spans="1:5" ht="12.75">
      <c r="A6" s="1" t="s">
        <v>2</v>
      </c>
      <c r="B6">
        <v>1</v>
      </c>
      <c r="C6" s="11">
        <f aca="true" t="shared" si="2" ref="C6:C21">C5+delta_T</f>
        <v>0.0002</v>
      </c>
      <c r="D6" s="8">
        <f t="shared" si="0"/>
        <v>7.5044567550321855</v>
      </c>
      <c r="E6" s="9">
        <f t="shared" si="1"/>
        <v>4622.745361099826</v>
      </c>
    </row>
    <row r="7" spans="1:5" ht="12.75">
      <c r="A7" s="1" t="s">
        <v>1</v>
      </c>
      <c r="B7">
        <v>616</v>
      </c>
      <c r="C7" s="11">
        <f t="shared" si="2"/>
        <v>0.00030000000000000003</v>
      </c>
      <c r="D7" s="8">
        <f t="shared" si="0"/>
        <v>10.123166902189515</v>
      </c>
      <c r="E7" s="9">
        <f t="shared" si="1"/>
        <v>6235.870811748741</v>
      </c>
    </row>
    <row r="8" spans="1:5" ht="12.75">
      <c r="A8" s="1" t="s">
        <v>4</v>
      </c>
      <c r="B8">
        <v>0.6</v>
      </c>
      <c r="C8" s="11">
        <f t="shared" si="2"/>
        <v>0.0004</v>
      </c>
      <c r="D8" s="8">
        <f t="shared" si="0"/>
        <v>12.19306995065696</v>
      </c>
      <c r="E8" s="9">
        <f t="shared" si="1"/>
        <v>7510.931089604688</v>
      </c>
    </row>
    <row r="9" spans="1:5" ht="12.75">
      <c r="A9" s="1" t="s">
        <v>5</v>
      </c>
      <c r="B9" s="6">
        <f>((31.6*num_voltas*num_voltas*int_rad*int_rad)/(6*int_rad+9*coil_len_meters+10*(ext_rad-int_rad)))/1000000</f>
        <v>0.00025512360851063837</v>
      </c>
      <c r="C9" s="11">
        <f t="shared" si="2"/>
        <v>0.0005</v>
      </c>
      <c r="D9" s="8">
        <f t="shared" si="0"/>
        <v>13.829180245148983</v>
      </c>
      <c r="E9" s="9">
        <f t="shared" si="1"/>
        <v>8518.775031011774</v>
      </c>
    </row>
    <row r="10" spans="1:5" ht="12.75">
      <c r="A10" s="1" t="s">
        <v>0</v>
      </c>
      <c r="B10" s="5">
        <v>0.0001</v>
      </c>
      <c r="C10" s="11">
        <f t="shared" si="2"/>
        <v>0.0006000000000000001</v>
      </c>
      <c r="D10" s="8">
        <f t="shared" si="0"/>
        <v>15.122408397899767</v>
      </c>
      <c r="E10" s="9">
        <f t="shared" si="1"/>
        <v>9315.403573106256</v>
      </c>
    </row>
    <row r="11" spans="1:5" ht="12.75">
      <c r="A11" s="1" t="s">
        <v>6</v>
      </c>
      <c r="B11" s="3">
        <f>D38</f>
        <v>19.993264691679013</v>
      </c>
      <c r="C11" s="11">
        <f t="shared" si="2"/>
        <v>0.0007000000000000001</v>
      </c>
      <c r="D11" s="8">
        <f t="shared" si="0"/>
        <v>16.144612744817874</v>
      </c>
      <c r="E11" s="9">
        <f t="shared" si="1"/>
        <v>9945.08145080781</v>
      </c>
    </row>
    <row r="12" spans="3:5" ht="12.75">
      <c r="C12" s="11">
        <f t="shared" si="2"/>
        <v>0.0008000000000000001</v>
      </c>
      <c r="D12" s="8">
        <f t="shared" si="0"/>
        <v>16.952592160233234</v>
      </c>
      <c r="E12" s="9">
        <f t="shared" si="1"/>
        <v>10442.796770703671</v>
      </c>
    </row>
    <row r="13" spans="3:5" ht="12.75">
      <c r="C13" s="11">
        <f t="shared" si="2"/>
        <v>0.0009000000000000002</v>
      </c>
      <c r="D13" s="8">
        <f t="shared" si="0"/>
        <v>17.5912420913387</v>
      </c>
      <c r="E13" s="9">
        <f t="shared" si="1"/>
        <v>10836.205128264639</v>
      </c>
    </row>
    <row r="14" spans="1:5" ht="12.75">
      <c r="A14" s="1" t="s">
        <v>8</v>
      </c>
      <c r="B14" s="7">
        <f>i0*num_voltas</f>
        <v>12315.851050074272</v>
      </c>
      <c r="C14" s="11">
        <f t="shared" si="2"/>
        <v>0.0010000000000000002</v>
      </c>
      <c r="D14" s="8">
        <f t="shared" si="0"/>
        <v>18.096049177657022</v>
      </c>
      <c r="E14" s="9">
        <f t="shared" si="1"/>
        <v>11147.166293436725</v>
      </c>
    </row>
    <row r="15" spans="3:5" ht="12.75">
      <c r="C15" s="11">
        <f t="shared" si="2"/>
        <v>0.0011000000000000003</v>
      </c>
      <c r="D15" s="8">
        <f t="shared" si="0"/>
        <v>18.495063069283223</v>
      </c>
      <c r="E15" s="9">
        <f t="shared" si="1"/>
        <v>11392.958850678466</v>
      </c>
    </row>
    <row r="16" spans="1:5" ht="12.75">
      <c r="A16" t="s">
        <v>10</v>
      </c>
      <c r="B16">
        <v>0.012</v>
      </c>
      <c r="C16" s="11">
        <f t="shared" si="2"/>
        <v>0.0012000000000000003</v>
      </c>
      <c r="D16" s="8">
        <f t="shared" si="0"/>
        <v>18.810455008156065</v>
      </c>
      <c r="E16" s="9">
        <f t="shared" si="1"/>
        <v>11587.240285024136</v>
      </c>
    </row>
    <row r="17" spans="1:5" ht="12.75">
      <c r="A17" t="s">
        <v>11</v>
      </c>
      <c r="B17">
        <v>0.004</v>
      </c>
      <c r="C17" s="11">
        <f t="shared" si="2"/>
        <v>0.0013000000000000004</v>
      </c>
      <c r="D17" s="8">
        <f t="shared" si="0"/>
        <v>19.05974977506397</v>
      </c>
      <c r="E17" s="9">
        <f t="shared" si="1"/>
        <v>11740.805861439405</v>
      </c>
    </row>
    <row r="18" spans="1:5" ht="12.75">
      <c r="A18" t="s">
        <v>12</v>
      </c>
      <c r="B18">
        <v>0.072</v>
      </c>
      <c r="C18" s="11">
        <f t="shared" si="2"/>
        <v>0.0014000000000000004</v>
      </c>
      <c r="D18" s="8">
        <f t="shared" si="0"/>
        <v>19.25679945562896</v>
      </c>
      <c r="E18" s="9">
        <f t="shared" si="1"/>
        <v>11862.18846466744</v>
      </c>
    </row>
    <row r="19" spans="3:5" ht="12.75">
      <c r="C19" s="11">
        <f t="shared" si="2"/>
        <v>0.0015000000000000005</v>
      </c>
      <c r="D19" s="8">
        <f t="shared" si="0"/>
        <v>19.412553132661056</v>
      </c>
      <c r="E19" s="9">
        <f t="shared" si="1"/>
        <v>11958.132729719211</v>
      </c>
    </row>
    <row r="20" spans="3:5" ht="12.75">
      <c r="C20" s="11">
        <f t="shared" si="2"/>
        <v>0.0016000000000000005</v>
      </c>
      <c r="D20" s="8">
        <f t="shared" si="0"/>
        <v>19.535665272906403</v>
      </c>
      <c r="E20" s="9">
        <f t="shared" si="1"/>
        <v>12033.969808110345</v>
      </c>
    </row>
    <row r="21" spans="3:5" ht="12.75">
      <c r="C21" s="11">
        <f t="shared" si="2"/>
        <v>0.0017000000000000006</v>
      </c>
      <c r="D21" s="8">
        <f t="shared" si="0"/>
        <v>19.632976613252268</v>
      </c>
      <c r="E21" s="9">
        <f t="shared" si="1"/>
        <v>12093.913593763396</v>
      </c>
    </row>
    <row r="22" spans="3:5" ht="12.75">
      <c r="C22" s="11">
        <f aca="true" t="shared" si="3" ref="C22:C31">C21+delta_T</f>
        <v>0.0018000000000000006</v>
      </c>
      <c r="D22" s="8">
        <f t="shared" si="0"/>
        <v>19.709894266873082</v>
      </c>
      <c r="E22" s="9">
        <f t="shared" si="1"/>
        <v>12141.29486839382</v>
      </c>
    </row>
    <row r="23" spans="3:5" ht="12.75">
      <c r="C23" s="11">
        <f t="shared" si="3"/>
        <v>0.0019000000000000006</v>
      </c>
      <c r="D23" s="8">
        <f t="shared" si="0"/>
        <v>19.77069216994896</v>
      </c>
      <c r="E23" s="9">
        <f t="shared" si="1"/>
        <v>12178.746376688558</v>
      </c>
    </row>
    <row r="24" spans="3:5" ht="12.75">
      <c r="C24" s="11">
        <f t="shared" si="3"/>
        <v>0.0020000000000000005</v>
      </c>
      <c r="D24" s="8">
        <f t="shared" si="0"/>
        <v>19.818748563304975</v>
      </c>
      <c r="E24" s="9">
        <f t="shared" si="1"/>
        <v>12208.349114995865</v>
      </c>
    </row>
    <row r="25" spans="3:5" ht="12.75">
      <c r="C25" s="11">
        <f t="shared" si="3"/>
        <v>0.0021000000000000003</v>
      </c>
      <c r="D25" s="8">
        <f t="shared" si="0"/>
        <v>19.856733704659373</v>
      </c>
      <c r="E25" s="9">
        <f t="shared" si="1"/>
        <v>12231.747962070174</v>
      </c>
    </row>
    <row r="26" spans="3:5" ht="12.75">
      <c r="C26" s="11">
        <f t="shared" si="3"/>
        <v>0.0022</v>
      </c>
      <c r="D26" s="8">
        <f t="shared" si="0"/>
        <v>19.886758241728238</v>
      </c>
      <c r="E26" s="9">
        <f t="shared" si="1"/>
        <v>12250.243076904595</v>
      </c>
    </row>
    <row r="27" spans="3:5" ht="12.75">
      <c r="C27" s="11">
        <f t="shared" si="3"/>
        <v>0.0023</v>
      </c>
      <c r="D27" s="8">
        <f t="shared" si="0"/>
        <v>19.910490490551243</v>
      </c>
      <c r="E27" s="9">
        <f t="shared" si="1"/>
        <v>12264.862142179565</v>
      </c>
    </row>
    <row r="28" spans="3:5" ht="12.75">
      <c r="C28" s="11">
        <f t="shared" si="3"/>
        <v>0.0024</v>
      </c>
      <c r="D28" s="8">
        <f t="shared" si="0"/>
        <v>19.92924913561895</v>
      </c>
      <c r="E28" s="9">
        <f t="shared" si="1"/>
        <v>12276.417467541272</v>
      </c>
    </row>
    <row r="29" spans="3:5" ht="12.75">
      <c r="C29" s="11">
        <f t="shared" si="3"/>
        <v>0.0024999999999999996</v>
      </c>
      <c r="D29" s="8">
        <f t="shared" si="0"/>
        <v>19.94407650269236</v>
      </c>
      <c r="E29" s="9">
        <f t="shared" si="1"/>
        <v>12285.551125658494</v>
      </c>
    </row>
    <row r="30" spans="3:5" ht="12.75">
      <c r="C30" s="11">
        <f t="shared" si="3"/>
        <v>0.0025999999999999994</v>
      </c>
      <c r="D30" s="8">
        <f t="shared" si="0"/>
        <v>19.955796475725386</v>
      </c>
      <c r="E30" s="9">
        <f t="shared" si="1"/>
        <v>12292.770629046838</v>
      </c>
    </row>
    <row r="31" spans="3:5" ht="12.75">
      <c r="C31" s="11">
        <f t="shared" si="3"/>
        <v>0.0026999999999999993</v>
      </c>
      <c r="D31" s="8">
        <f t="shared" si="0"/>
        <v>19.965060276049126</v>
      </c>
      <c r="E31" s="9">
        <f t="shared" si="1"/>
        <v>12298.477130046262</v>
      </c>
    </row>
    <row r="32" spans="3:5" ht="12.75">
      <c r="C32" s="11">
        <f aca="true" t="shared" si="4" ref="C32:C41">C31+delta_T</f>
        <v>0.002799999999999999</v>
      </c>
      <c r="D32" s="8">
        <f t="shared" si="0"/>
        <v>19.972382647542332</v>
      </c>
      <c r="E32" s="9">
        <f t="shared" si="1"/>
        <v>12302.987710886076</v>
      </c>
    </row>
    <row r="33" spans="3:5" ht="12.75">
      <c r="C33" s="11">
        <f t="shared" si="4"/>
        <v>0.002899999999999999</v>
      </c>
      <c r="D33" s="8">
        <f t="shared" si="0"/>
        <v>19.978170458420234</v>
      </c>
      <c r="E33" s="9">
        <f t="shared" si="1"/>
        <v>12306.553002386863</v>
      </c>
    </row>
    <row r="34" spans="3:5" ht="12.75">
      <c r="C34" s="11">
        <f t="shared" si="4"/>
        <v>0.0029999999999999988</v>
      </c>
      <c r="D34" s="8">
        <f t="shared" si="0"/>
        <v>19.982745308902683</v>
      </c>
      <c r="E34" s="9">
        <f t="shared" si="1"/>
        <v>12309.371110284052</v>
      </c>
    </row>
    <row r="35" spans="3:5" ht="12.75">
      <c r="C35" s="11">
        <f t="shared" si="4"/>
        <v>0.0030999999999999986</v>
      </c>
      <c r="D35" s="8">
        <f t="shared" si="0"/>
        <v>19.98636140095861</v>
      </c>
      <c r="E35" s="9">
        <f t="shared" si="1"/>
        <v>12311.598622990505</v>
      </c>
    </row>
    <row r="36" spans="3:5" ht="12.75">
      <c r="C36" s="11">
        <f t="shared" si="4"/>
        <v>0.0031999999999999984</v>
      </c>
      <c r="D36" s="8">
        <f t="shared" si="0"/>
        <v>19.989219663060748</v>
      </c>
      <c r="E36" s="9">
        <f t="shared" si="1"/>
        <v>12313.35931244542</v>
      </c>
    </row>
    <row r="37" spans="3:5" ht="12.75">
      <c r="C37" s="11">
        <f t="shared" si="4"/>
        <v>0.0032999999999999982</v>
      </c>
      <c r="D37" s="8">
        <f t="shared" si="0"/>
        <v>19.991478914793877</v>
      </c>
      <c r="E37" s="9">
        <f t="shared" si="1"/>
        <v>12314.751011513028</v>
      </c>
    </row>
    <row r="38" spans="3:5" ht="12.75">
      <c r="C38" s="11">
        <f t="shared" si="4"/>
        <v>0.003399999999999998</v>
      </c>
      <c r="D38" s="8">
        <f t="shared" si="0"/>
        <v>19.993264691679013</v>
      </c>
      <c r="E38" s="9">
        <f t="shared" si="1"/>
        <v>12315.851050074272</v>
      </c>
    </row>
    <row r="39" spans="1:6" ht="12.75">
      <c r="A39" s="2">
        <v>0</v>
      </c>
      <c r="C39" s="11">
        <f t="shared" si="4"/>
        <v>0.003499999999999998</v>
      </c>
      <c r="D39" s="8">
        <f aca="true" t="shared" si="5" ref="D39:D72">i0*EXP((-Resistencia*A39)/Indutancia)</f>
        <v>19.993264691679013</v>
      </c>
      <c r="E39" s="9">
        <f t="shared" si="1"/>
        <v>12315.851050074272</v>
      </c>
      <c r="F39" t="s">
        <v>9</v>
      </c>
    </row>
    <row r="40" spans="1:5" ht="12.75">
      <c r="A40" s="2">
        <f>A39+delta_T</f>
        <v>0.0001</v>
      </c>
      <c r="C40" s="11">
        <f t="shared" si="4"/>
        <v>0.0035999999999999977</v>
      </c>
      <c r="D40" s="8">
        <f t="shared" si="5"/>
        <v>15.803245570742662</v>
      </c>
      <c r="E40" s="9">
        <f t="shared" si="1"/>
        <v>9734.79927157748</v>
      </c>
    </row>
    <row r="41" spans="1:5" ht="12.75">
      <c r="A41" s="2">
        <f aca="true" t="shared" si="6" ref="A41:A72">A40+delta_T</f>
        <v>0.0002</v>
      </c>
      <c r="C41" s="11">
        <f t="shared" si="4"/>
        <v>0.0036999999999999976</v>
      </c>
      <c r="D41" s="8">
        <f t="shared" si="5"/>
        <v>12.49133517814816</v>
      </c>
      <c r="E41" s="9">
        <f t="shared" si="1"/>
        <v>7694.662469739267</v>
      </c>
    </row>
    <row r="42" spans="1:5" ht="12.75">
      <c r="A42" s="2">
        <f t="shared" si="6"/>
        <v>0.00030000000000000003</v>
      </c>
      <c r="C42" s="11">
        <f>C41+delta_T</f>
        <v>0.0037999999999999974</v>
      </c>
      <c r="D42" s="8">
        <f t="shared" si="5"/>
        <v>9.87350692200305</v>
      </c>
      <c r="E42" s="9">
        <f t="shared" si="1"/>
        <v>6082.080263953879</v>
      </c>
    </row>
    <row r="43" spans="1:5" ht="12.75">
      <c r="A43" s="2">
        <f t="shared" si="6"/>
        <v>0.0004</v>
      </c>
      <c r="C43" s="11">
        <f>C42+delta_T</f>
        <v>0.0038999999999999972</v>
      </c>
      <c r="D43" s="8">
        <f t="shared" si="5"/>
        <v>7.804300945296904</v>
      </c>
      <c r="E43" s="9">
        <f t="shared" si="1"/>
        <v>4807.449382302893</v>
      </c>
    </row>
    <row r="44" spans="1:5" ht="12.75">
      <c r="A44" s="2">
        <f t="shared" si="6"/>
        <v>0.0005</v>
      </c>
      <c r="C44" s="11">
        <f>C43+delta_T</f>
        <v>0.0039999999999999975</v>
      </c>
      <c r="D44" s="8">
        <f t="shared" si="5"/>
        <v>6.16874163616891</v>
      </c>
      <c r="E44" s="9">
        <f t="shared" si="1"/>
        <v>3799.9448478800487</v>
      </c>
    </row>
    <row r="45" spans="1:5" ht="12.75">
      <c r="A45" s="2">
        <f t="shared" si="6"/>
        <v>0.0006000000000000001</v>
      </c>
      <c r="C45" s="11">
        <f aca="true" t="shared" si="7" ref="C45:C72">C44+delta_T</f>
        <v>0.004099999999999998</v>
      </c>
      <c r="D45" s="8">
        <f t="shared" si="5"/>
        <v>4.8759489979350334</v>
      </c>
      <c r="E45" s="9">
        <f t="shared" si="1"/>
        <v>3003.5845827279804</v>
      </c>
    </row>
    <row r="46" spans="1:5" ht="12.75">
      <c r="A46" s="2">
        <f t="shared" si="6"/>
        <v>0.0007000000000000001</v>
      </c>
      <c r="C46" s="11">
        <f t="shared" si="7"/>
        <v>0.004199999999999998</v>
      </c>
      <c r="D46" s="8">
        <f t="shared" si="5"/>
        <v>3.8540888940891054</v>
      </c>
      <c r="E46" s="9">
        <f t="shared" si="1"/>
        <v>2374.118758758889</v>
      </c>
    </row>
    <row r="47" spans="1:5" ht="12.75">
      <c r="A47" s="2">
        <f t="shared" si="6"/>
        <v>0.0008000000000000001</v>
      </c>
      <c r="C47" s="11">
        <f t="shared" si="7"/>
        <v>0.004299999999999998</v>
      </c>
      <c r="D47" s="8">
        <f t="shared" si="5"/>
        <v>3.0463815781977344</v>
      </c>
      <c r="E47" s="9">
        <f t="shared" si="1"/>
        <v>1876.5710521698043</v>
      </c>
    </row>
    <row r="48" spans="1:5" ht="12.75">
      <c r="A48" s="2">
        <f t="shared" si="6"/>
        <v>0.0009000000000000002</v>
      </c>
      <c r="C48" s="11">
        <f t="shared" si="7"/>
        <v>0.0043999999999999985</v>
      </c>
      <c r="D48" s="8">
        <f t="shared" si="5"/>
        <v>2.4079467223020288</v>
      </c>
      <c r="E48" s="9">
        <f t="shared" si="1"/>
        <v>1483.2951809380497</v>
      </c>
    </row>
    <row r="49" spans="1:5" ht="12.75">
      <c r="A49" s="2">
        <f t="shared" si="6"/>
        <v>0.0010000000000000002</v>
      </c>
      <c r="C49" s="11">
        <f t="shared" si="7"/>
        <v>0.004499999999999999</v>
      </c>
      <c r="D49" s="8">
        <f t="shared" si="5"/>
        <v>1.9033096375521537</v>
      </c>
      <c r="E49" s="9">
        <f t="shared" si="1"/>
        <v>1172.4387367321267</v>
      </c>
    </row>
    <row r="50" spans="1:5" ht="12.75">
      <c r="A50" s="2">
        <f t="shared" si="6"/>
        <v>0.0011000000000000003</v>
      </c>
      <c r="C50" s="11">
        <f t="shared" si="7"/>
        <v>0.004599999999999999</v>
      </c>
      <c r="D50" s="8">
        <f t="shared" si="5"/>
        <v>1.5044301200051755</v>
      </c>
      <c r="E50" s="9">
        <f t="shared" si="1"/>
        <v>926.7289539231881</v>
      </c>
    </row>
    <row r="51" spans="1:5" ht="12.75">
      <c r="A51" s="2">
        <f t="shared" si="6"/>
        <v>0.0012000000000000003</v>
      </c>
      <c r="C51" s="11">
        <f t="shared" si="7"/>
        <v>0.004699999999999999</v>
      </c>
      <c r="D51" s="8">
        <f t="shared" si="5"/>
        <v>1.1891443942298476</v>
      </c>
      <c r="E51" s="9">
        <f t="shared" si="1"/>
        <v>732.5129468455862</v>
      </c>
    </row>
    <row r="52" spans="1:5" ht="12.75">
      <c r="A52" s="2">
        <f t="shared" si="6"/>
        <v>0.0013000000000000004</v>
      </c>
      <c r="C52" s="11">
        <f t="shared" si="7"/>
        <v>0.0048</v>
      </c>
      <c r="D52" s="8">
        <f t="shared" si="5"/>
        <v>0.9399335811778391</v>
      </c>
      <c r="E52" s="9">
        <f t="shared" si="1"/>
        <v>578.9990860055489</v>
      </c>
    </row>
    <row r="53" spans="1:5" ht="12.75">
      <c r="A53" s="2">
        <f t="shared" si="6"/>
        <v>0.0014000000000000004</v>
      </c>
      <c r="C53" s="11">
        <f t="shared" si="7"/>
        <v>0.0049</v>
      </c>
      <c r="D53" s="8">
        <f t="shared" si="5"/>
        <v>0.7429502601305057</v>
      </c>
      <c r="E53" s="9">
        <f t="shared" si="1"/>
        <v>457.6573602403915</v>
      </c>
    </row>
    <row r="54" spans="1:5" ht="12.75">
      <c r="A54" s="2">
        <f t="shared" si="6"/>
        <v>0.0015000000000000005</v>
      </c>
      <c r="C54" s="11">
        <f t="shared" si="7"/>
        <v>0.005</v>
      </c>
      <c r="D54" s="8">
        <f t="shared" si="5"/>
        <v>0.5872490355502578</v>
      </c>
      <c r="E54" s="9">
        <f t="shared" si="1"/>
        <v>361.7454058989588</v>
      </c>
    </row>
    <row r="55" spans="1:5" ht="12.75">
      <c r="A55" s="2">
        <f t="shared" si="6"/>
        <v>0.0016000000000000005</v>
      </c>
      <c r="C55" s="11">
        <f t="shared" si="7"/>
        <v>0.0051</v>
      </c>
      <c r="D55" s="8">
        <f t="shared" si="5"/>
        <v>0.46417835521604106</v>
      </c>
      <c r="E55" s="9">
        <f t="shared" si="1"/>
        <v>285.9338668130813</v>
      </c>
    </row>
    <row r="56" spans="1:5" ht="12.75">
      <c r="A56" s="2">
        <f t="shared" si="6"/>
        <v>0.0017000000000000006</v>
      </c>
      <c r="C56" s="11">
        <f t="shared" si="7"/>
        <v>0.005200000000000001</v>
      </c>
      <c r="D56" s="8">
        <f t="shared" si="5"/>
        <v>0.3668997859641943</v>
      </c>
      <c r="E56" s="9">
        <f t="shared" si="1"/>
        <v>226.01026815394368</v>
      </c>
    </row>
    <row r="57" spans="1:5" ht="12.75">
      <c r="A57" s="2">
        <f t="shared" si="6"/>
        <v>0.0018000000000000006</v>
      </c>
      <c r="C57" s="11">
        <f t="shared" si="7"/>
        <v>0.005300000000000001</v>
      </c>
      <c r="D57" s="8">
        <f t="shared" si="5"/>
        <v>0.2900080355490035</v>
      </c>
      <c r="E57" s="9">
        <f t="shared" si="1"/>
        <v>178.64494989818616</v>
      </c>
    </row>
    <row r="58" spans="1:5" ht="12.75">
      <c r="A58" s="2">
        <f t="shared" si="6"/>
        <v>0.0019000000000000006</v>
      </c>
      <c r="C58" s="11">
        <f t="shared" si="7"/>
        <v>0.005400000000000001</v>
      </c>
      <c r="D58" s="8">
        <f t="shared" si="5"/>
        <v>0.22923060710425125</v>
      </c>
      <c r="E58" s="9">
        <f t="shared" si="1"/>
        <v>141.20605397621878</v>
      </c>
    </row>
    <row r="59" spans="1:5" ht="12.75">
      <c r="A59" s="2">
        <f t="shared" si="6"/>
        <v>0.0020000000000000005</v>
      </c>
      <c r="C59" s="11">
        <f t="shared" si="7"/>
        <v>0.005500000000000001</v>
      </c>
      <c r="D59" s="8">
        <f t="shared" si="5"/>
        <v>0.18119039747953689</v>
      </c>
      <c r="E59" s="9">
        <f t="shared" si="1"/>
        <v>111.61328484739472</v>
      </c>
    </row>
    <row r="60" spans="1:5" ht="12.75">
      <c r="A60" s="2">
        <f t="shared" si="6"/>
        <v>0.0021000000000000003</v>
      </c>
      <c r="C60" s="11">
        <f t="shared" si="7"/>
        <v>0.005600000000000002</v>
      </c>
      <c r="D60" s="8">
        <f t="shared" si="5"/>
        <v>0.14321804820707004</v>
      </c>
      <c r="E60" s="9">
        <f t="shared" si="1"/>
        <v>88.22231769555515</v>
      </c>
    </row>
    <row r="61" spans="1:5" ht="12.75">
      <c r="A61" s="2">
        <f t="shared" si="6"/>
        <v>0.0022</v>
      </c>
      <c r="C61" s="11">
        <f t="shared" si="7"/>
        <v>0.005700000000000002</v>
      </c>
      <c r="D61" s="8">
        <f t="shared" si="5"/>
        <v>0.11320362236392312</v>
      </c>
      <c r="E61" s="9">
        <f t="shared" si="1"/>
        <v>69.73343137617664</v>
      </c>
    </row>
    <row r="62" spans="1:5" ht="12.75">
      <c r="A62" s="2">
        <f t="shared" si="6"/>
        <v>0.0023</v>
      </c>
      <c r="C62" s="11">
        <f t="shared" si="7"/>
        <v>0.005800000000000002</v>
      </c>
      <c r="D62" s="8">
        <f t="shared" si="5"/>
        <v>0.08947936574156645</v>
      </c>
      <c r="E62" s="9">
        <f t="shared" si="1"/>
        <v>55.119289296804936</v>
      </c>
    </row>
    <row r="63" spans="1:5" ht="12.75">
      <c r="A63" s="2">
        <f t="shared" si="6"/>
        <v>0.0024</v>
      </c>
      <c r="C63" s="11">
        <f t="shared" si="7"/>
        <v>0.0059000000000000025</v>
      </c>
      <c r="D63" s="8">
        <f t="shared" si="5"/>
        <v>0.07072703793677042</v>
      </c>
      <c r="E63" s="9">
        <f t="shared" si="1"/>
        <v>43.56785536905058</v>
      </c>
    </row>
    <row r="64" spans="1:5" ht="12.75">
      <c r="A64" s="2">
        <f t="shared" si="6"/>
        <v>0.0024999999999999996</v>
      </c>
      <c r="C64" s="11">
        <f t="shared" si="7"/>
        <v>0.006000000000000003</v>
      </c>
      <c r="D64" s="8">
        <f t="shared" si="5"/>
        <v>0.05590466420780181</v>
      </c>
      <c r="E64" s="9">
        <f t="shared" si="1"/>
        <v>34.437273152005915</v>
      </c>
    </row>
    <row r="65" spans="1:5" ht="12.75">
      <c r="A65" s="2">
        <f t="shared" si="6"/>
        <v>0.0025999999999999994</v>
      </c>
      <c r="C65" s="11">
        <f t="shared" si="7"/>
        <v>0.006100000000000003</v>
      </c>
      <c r="D65" s="8">
        <f t="shared" si="5"/>
        <v>0.04418863805636974</v>
      </c>
      <c r="E65" s="9">
        <f t="shared" si="1"/>
        <v>27.220201042723758</v>
      </c>
    </row>
    <row r="66" spans="1:5" ht="12.75">
      <c r="A66" s="2">
        <f t="shared" si="6"/>
        <v>0.0026999999999999993</v>
      </c>
      <c r="C66" s="11">
        <f t="shared" si="7"/>
        <v>0.006200000000000003</v>
      </c>
      <c r="D66" s="8">
        <f t="shared" si="5"/>
        <v>0.03492795746019963</v>
      </c>
      <c r="E66" s="9">
        <f t="shared" si="1"/>
        <v>21.51562179548297</v>
      </c>
    </row>
    <row r="67" spans="1:5" ht="12.75">
      <c r="A67" s="2">
        <f t="shared" si="6"/>
        <v>0.002799999999999999</v>
      </c>
      <c r="C67" s="11">
        <f t="shared" si="7"/>
        <v>0.0063000000000000035</v>
      </c>
      <c r="D67" s="8">
        <f t="shared" si="5"/>
        <v>0.027608051888479958</v>
      </c>
      <c r="E67" s="9">
        <f t="shared" si="1"/>
        <v>17.006559963303655</v>
      </c>
    </row>
    <row r="68" spans="1:5" ht="12.75">
      <c r="A68" s="2">
        <f t="shared" si="6"/>
        <v>0.002899999999999999</v>
      </c>
      <c r="C68" s="11">
        <f t="shared" si="7"/>
        <v>0.006400000000000004</v>
      </c>
      <c r="D68" s="8">
        <f t="shared" si="5"/>
        <v>0.021822190145116056</v>
      </c>
      <c r="E68" s="9">
        <f t="shared" si="1"/>
        <v>13.44246912939149</v>
      </c>
    </row>
    <row r="69" spans="1:5" ht="12.75">
      <c r="A69" s="2">
        <f t="shared" si="6"/>
        <v>0.0029999999999999988</v>
      </c>
      <c r="C69" s="11">
        <f t="shared" si="7"/>
        <v>0.006500000000000004</v>
      </c>
      <c r="D69" s="8">
        <f t="shared" si="5"/>
        <v>0.017248880314090848</v>
      </c>
      <c r="E69" s="9">
        <f>D69*num_voltas</f>
        <v>10.625310273479963</v>
      </c>
    </row>
    <row r="70" spans="1:5" ht="12.75">
      <c r="A70" s="2">
        <f t="shared" si="6"/>
        <v>0.0030999999999999986</v>
      </c>
      <c r="C70" s="11">
        <f t="shared" si="7"/>
        <v>0.006600000000000004</v>
      </c>
      <c r="D70" s="8">
        <f t="shared" si="5"/>
        <v>0.01363400603291042</v>
      </c>
      <c r="E70" s="9">
        <f>D70*num_voltas</f>
        <v>8.398547716272818</v>
      </c>
    </row>
    <row r="71" spans="1:5" ht="12.75">
      <c r="A71" s="2">
        <f t="shared" si="6"/>
        <v>0.0031999999999999984</v>
      </c>
      <c r="C71" s="11">
        <f t="shared" si="7"/>
        <v>0.0067000000000000046</v>
      </c>
      <c r="D71" s="8">
        <f t="shared" si="5"/>
        <v>0.010776706494599813</v>
      </c>
      <c r="E71" s="9">
        <f>D71*num_voltas</f>
        <v>6.638451200673485</v>
      </c>
    </row>
    <row r="72" spans="1:5" ht="12.75">
      <c r="A72" s="2">
        <f t="shared" si="6"/>
        <v>0.0032999999999999982</v>
      </c>
      <c r="C72" s="11">
        <f t="shared" si="7"/>
        <v>0.006800000000000005</v>
      </c>
      <c r="D72" s="8">
        <f t="shared" si="5"/>
        <v>0.008518215599319227</v>
      </c>
      <c r="E72" s="9">
        <f>D72*num_voltas</f>
        <v>5.247220809180644</v>
      </c>
    </row>
  </sheetData>
  <printOptions/>
  <pageMargins left="0.75" right="0.75" top="1" bottom="1" header="0.492125985" footer="0.49212598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cols>
    <col min="2" max="2" width="12.00390625" style="0" bestFit="1" customWidth="1"/>
    <col min="3" max="3" width="11.00390625" style="0" bestFit="1" customWidth="1"/>
    <col min="4" max="4" width="13.28125" style="0" bestFit="1" customWidth="1"/>
  </cols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Monster</dc:creator>
  <cp:keywords/>
  <dc:description/>
  <cp:lastModifiedBy>Monster</cp:lastModifiedBy>
  <dcterms:created xsi:type="dcterms:W3CDTF">1999-02-16T20:53:27Z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